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5315" windowHeight="9240"/>
  </bookViews>
  <sheets>
    <sheet name="ΠΡΟΣΑΡΜΟΓΗ ΒΑΘΜΩΝ - ΒΠΑ" sheetId="2" r:id="rId1"/>
    <sheet name="ΟΔΗΓΙΕΣ" sheetId="3" r:id="rId2"/>
  </sheets>
  <calcPr calcId="125725"/>
</workbook>
</file>

<file path=xl/calcChain.xml><?xml version="1.0" encoding="utf-8"?>
<calcChain xmlns="http://schemas.openxmlformats.org/spreadsheetml/2006/main">
  <c r="C20" i="2"/>
  <c r="C21" s="1"/>
  <c r="C7"/>
  <c r="D3" s="1"/>
  <c r="D4" l="1"/>
  <c r="D5"/>
  <c r="F7" l="1"/>
  <c r="C8" s="1"/>
  <c r="D8" s="1"/>
</calcChain>
</file>

<file path=xl/comments1.xml><?xml version="1.0" encoding="utf-8"?>
<comments xmlns="http://schemas.openxmlformats.org/spreadsheetml/2006/main">
  <authors>
    <author>SPIROS</author>
  </authors>
  <commentList>
    <comment ref="E2" authorId="0">
      <text>
        <r>
          <rPr>
            <sz val="9"/>
            <color indexed="9"/>
            <rFont val="Tahoma"/>
            <family val="2"/>
            <charset val="161"/>
          </rPr>
          <t>Θέσε τους βαθμούς των Πανελλαδικώς εξεταζομένων μαθημάτων</t>
        </r>
      </text>
    </comment>
    <comment ref="C7" authorId="0">
      <text>
        <r>
          <rPr>
            <sz val="9"/>
            <color indexed="9"/>
            <rFont val="Tahoma"/>
            <family val="2"/>
            <charset val="161"/>
          </rPr>
          <t>Ο Μέσος Όρος (Μ.Ο.) Γραπτών προκύπτει από τους βαθμούς των τεσσάρων Πανελλαδικώς εξεταζομένων μαθημάτων της  Ομάδας Προσανατολισμού και Επιστημονικού Πεδίου Εξειδίκευσης (Ε.Π.Ε.)</t>
        </r>
      </text>
    </comment>
    <comment ref="C8" authorId="0">
      <text>
        <r>
          <rPr>
            <sz val="9"/>
            <color indexed="9"/>
            <rFont val="Tahoma"/>
            <family val="2"/>
            <charset val="161"/>
          </rPr>
          <t>Ο Μέσος Όρος (Μ.Ο.) Γραπτών &amp; Β.Π.Α. που προκύπτει από τους βαθμούς των τεσσάρων Πανελλαδικώς εξεταζομένων μαθημάτων της  Ομάδας Προσανατολισμού και Επιστημονικού Πεδίου Εξειδίκευσης (Ε.Π.Ε.) καθώς και του Βαθμού Προαγωγής και Απόλυσης.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<sst xmlns="http://schemas.openxmlformats.org/spreadsheetml/2006/main" count="20" uniqueCount="20">
  <si>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1ο Μάθημα Ε.Π.Ε.</t>
  </si>
  <si>
    <t>2ο Μάθημα Ε.Π.Ε.</t>
  </si>
  <si>
    <t>3ο Μάθημα Ε.Π.Ε.</t>
  </si>
  <si>
    <t>Μ.Ο. ΓΡΑΠΤΩΝ</t>
  </si>
  <si>
    <t>Α ΛΥΚΕΙΟΥ</t>
  </si>
  <si>
    <t>Β ΛΥΚΕΙΟΥ</t>
  </si>
  <si>
    <t>Γ ΛΥΚΕΙΟΥ</t>
  </si>
  <si>
    <t>Νεοελληνική Γλώσσα και Λογοτεχνία</t>
  </si>
  <si>
    <t>ΒΑΘΜΟΣ ΠΡΟΑΓΩΓΗΣ &amp; ΑΠΟΛΥΣΗΣ</t>
  </si>
  <si>
    <t>ΓΕΝΙΚΟΙ ΒΑΘΜΟΙ ΠΡΟΑΓΩΓΗΣ ή ΑΠΟΛΥΣΗΣ</t>
  </si>
  <si>
    <t>ΓΡΑΠΤΟΙ ΒΑΘΜΟΙ ΠΑΝΕΛΛΑΔΙΚΩΝ ΕΞΕΤΑΣΕΩΝ</t>
  </si>
  <si>
    <r>
      <t xml:space="preserve">Αν ΓΒΠ ή ΓΒΑ είναι μεγαλύτερος </t>
    </r>
    <r>
      <rPr>
        <b/>
        <sz val="10"/>
        <color indexed="10"/>
        <rFont val="Tahoma"/>
        <family val="2"/>
        <charset val="161"/>
      </rPr>
      <t>μέχρι και μία μονάδα</t>
    </r>
    <r>
      <rPr>
        <b/>
        <sz val="10"/>
        <rFont val="Tahoma"/>
        <family val="2"/>
        <charset val="161"/>
      </rPr>
      <t xml:space="preserve"> σε σχέση με τον Μ.Ο. των τεσσάρων ανά Ομάδα Προσανατολισμού μαθημάτων που εξετάζονται σε πανελλήνιες εξετάσεις, </t>
    </r>
    <r>
      <rPr>
        <b/>
        <sz val="10"/>
        <color indexed="10"/>
        <rFont val="Tahoma"/>
        <family val="2"/>
        <charset val="161"/>
      </rPr>
      <t>ο βαθμός αυτός δεν αναπροσαρμόζεται</t>
    </r>
    <r>
      <rPr>
        <b/>
        <sz val="10"/>
        <rFont val="Tahoma"/>
        <family val="2"/>
        <charset val="161"/>
      </rPr>
      <t xml:space="preserve"> αλλά πολλαπλασιάζεται ως έχει με τον προβλεπόμενο ανά τάξη συντελεστή.</t>
    </r>
  </si>
  <si>
    <r>
      <t xml:space="preserve">Αν ΓΒΠ ή ΓΒΑ είναι </t>
    </r>
    <r>
      <rPr>
        <b/>
        <sz val="10"/>
        <color indexed="10"/>
        <rFont val="Tahoma"/>
        <family val="2"/>
        <charset val="161"/>
      </rPr>
      <t>μικρότερος σε σχέση με το Μ.Ο.</t>
    </r>
    <r>
      <rPr>
        <b/>
        <sz val="10"/>
        <rFont val="Tahoma"/>
        <family val="2"/>
        <charset val="161"/>
      </rPr>
      <t xml:space="preserve"> των τεσσάρων ανά Ομάδα Προσανατολισμού μαθημάτων, ο βαθμός αυτός αναπροσαρμόζεται </t>
    </r>
    <r>
      <rPr>
        <b/>
        <sz val="10"/>
        <color indexed="10"/>
        <rFont val="Tahoma"/>
        <family val="2"/>
        <charset val="161"/>
      </rPr>
      <t>προς τα άνω κατά μία το πολύ μονάδα</t>
    </r>
    <r>
      <rPr>
        <b/>
        <sz val="10"/>
        <rFont val="Tahoma"/>
        <family val="2"/>
        <charset val="161"/>
      </rPr>
      <t xml:space="preserve"> (</t>
    </r>
    <r>
      <rPr>
        <b/>
        <sz val="10"/>
        <color indexed="10"/>
        <rFont val="Tahoma"/>
        <family val="2"/>
        <charset val="161"/>
      </rPr>
      <t>και μέχρι του ορίου του Μ.Ο</t>
    </r>
    <r>
      <rPr>
        <b/>
        <sz val="10"/>
        <rFont val="Tahoma"/>
        <family val="2"/>
        <charset val="161"/>
      </rPr>
      <t>.) κατά τον υπολογισμό με τον ανά τάξη προβλεπόμενο συντελεστή</t>
    </r>
  </si>
  <si>
    <t>ΠΡΟΣΑΡΜΟΓΗ</t>
  </si>
  <si>
    <t>Μ.Ο. ΓΡΑΠΤΩΝ &amp; Β.Π.Α</t>
  </si>
  <si>
    <t>ΚΕΡΔΟΣ ή ΑΠΩΛΕΙΑ</t>
  </si>
  <si>
    <r>
      <t xml:space="preserve">Αν ΓΒΠ ή ΓΒΑ είναι μεγαλύτερος της μίας μονάδας σε σχέση με τον Μ.Ο. των τεσσάρων ανά Ομάδα Προσανατολισμού μαθημάτων που εξετάζονται σε πανελλήνιες εξετάσεις, αναπροσαρμόζεται </t>
    </r>
    <r>
      <rPr>
        <b/>
        <sz val="10"/>
        <color indexed="10"/>
        <rFont val="Tahoma"/>
        <family val="2"/>
        <charset val="161"/>
      </rPr>
      <t>ώστε να μην απέχει περισσότερο από μία μονάδα</t>
    </r>
    <r>
      <rPr>
        <b/>
        <sz val="10"/>
        <rFont val="Tahoma"/>
        <family val="2"/>
        <charset val="161"/>
      </rPr>
      <t xml:space="preserve"> από τον βαθμό του Μ.Ο. και στη συνέχεια ο αναπροσαρμοσμένος «προαγωγικός» βαθμός της Α΄ λυκείου πολλαπλασιάζεται με συντελεστή 0.4, της Β΄ με συντελεστή 0.7 και ο «απολυτήριος» της Γ΄ τάξης με συντελεστή 0.9. Το άθροισμα των τριών διαιρούμενο δια δύο αποτελεί τον Β.Π.Α.. Το εν λόγω πηλίκο (και </t>
    </r>
    <r>
      <rPr>
        <b/>
        <sz val="10"/>
        <color indexed="10"/>
        <rFont val="Tahoma"/>
        <family val="2"/>
        <charset val="161"/>
      </rPr>
      <t>μέχρι του τρίτου δεκαδικού</t>
    </r>
    <r>
      <rPr>
        <b/>
        <sz val="10"/>
        <rFont val="Tahoma"/>
        <family val="2"/>
        <charset val="161"/>
      </rPr>
      <t>) λογίζεται ως πέμπτος βαθμός για την εισαγωγή του μαθητή στην Τριτοβάθμια Εκπαίδευση.</t>
    </r>
  </si>
  <si>
    <t>ΣΥΝΤΕΛΕΣΤΗΣ ΣΤΟ ΜΑΘΗΜΑ 1</t>
  </si>
  <si>
    <t>% ΚΕΔΡΟΣ/ΑΠΩΛΕΙΑ</t>
  </si>
  <si>
    <t>ΣΥΝΟΛΟ "ΜΟΝΑΔΩΝ"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</si>
</sst>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0.0000"/>
    <numFmt numFmtId="166" formatCode="0.0"/>
    <numFmt numFmtId="167" formatCode="0.00000"/>
    <numFmt numFmtId="168" formatCode="0.0000000000000000%"/>
    <numFmt numFmtId="169" formatCode="0.0%"/>
  </numFmts>
  <fonts count="19">
    <font>
      <sz val="10"/>
      <name val="Arial"/>
      <charset val="161"/>
    </font>
    <font>
      <sz val="10"/>
      <name val="Arial"/>
      <charset val="161"/>
    </font>
    <font>
      <sz val="8"/>
      <name val="Arial"/>
      <charset val="161"/>
    </font>
    <font>
      <sz val="14"/>
      <name val="Arial"/>
      <charset val="161"/>
    </font>
    <font>
      <b/>
      <sz val="14"/>
      <name val="Arial"/>
      <family val="2"/>
      <charset val="161"/>
    </font>
    <font>
      <b/>
      <sz val="14"/>
      <color indexed="9"/>
      <name val="Tahoma"/>
      <family val="2"/>
      <charset val="161"/>
    </font>
    <font>
      <sz val="10"/>
      <name val="Tahoma"/>
      <family val="2"/>
      <charset val="161"/>
    </font>
    <font>
      <sz val="14"/>
      <name val="Tahoma"/>
      <family val="2"/>
      <charset val="161"/>
    </font>
    <font>
      <b/>
      <sz val="14"/>
      <name val="Tahoma"/>
      <family val="2"/>
      <charset val="161"/>
    </font>
    <font>
      <b/>
      <sz val="10"/>
      <name val="Tahoma"/>
      <family val="2"/>
      <charset val="161"/>
    </font>
    <font>
      <b/>
      <sz val="10"/>
      <color indexed="10"/>
      <name val="Tahoma"/>
      <family val="2"/>
      <charset val="161"/>
    </font>
    <font>
      <sz val="9"/>
      <color indexed="9"/>
      <name val="Tahoma"/>
      <family val="2"/>
      <charset val="161"/>
    </font>
    <font>
      <b/>
      <sz val="12"/>
      <color indexed="9"/>
      <name val="Tahoma"/>
      <family val="2"/>
      <charset val="161"/>
    </font>
    <font>
      <b/>
      <sz val="16"/>
      <name val="Arial"/>
      <family val="2"/>
      <charset val="161"/>
    </font>
    <font>
      <b/>
      <sz val="14"/>
      <color indexed="8"/>
      <name val="Tahoma"/>
      <family val="2"/>
      <charset val="161"/>
    </font>
    <font>
      <b/>
      <sz val="11"/>
      <color indexed="9"/>
      <name val="Arial"/>
      <family val="2"/>
      <charset val="161"/>
    </font>
    <font>
      <sz val="9"/>
      <color indexed="81"/>
      <name val="Tahoma"/>
      <charset val="1"/>
    </font>
    <font>
      <b/>
      <sz val="10"/>
      <name val="Arial"/>
      <family val="2"/>
      <charset val="161"/>
    </font>
    <font>
      <b/>
      <sz val="18"/>
      <name val="Arial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164" fontId="0" fillId="0" borderId="0" xfId="0" applyNumberFormat="1"/>
    <xf numFmtId="166" fontId="0" fillId="0" borderId="0" xfId="0" applyNumberFormat="1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164" fontId="5" fillId="0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 applyProtection="1">
      <alignment horizontal="right" vertical="center"/>
      <protection hidden="1"/>
    </xf>
    <xf numFmtId="166" fontId="8" fillId="3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right" vertical="center"/>
      <protection locked="0"/>
    </xf>
    <xf numFmtId="0" fontId="12" fillId="4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6" fontId="13" fillId="5" borderId="1" xfId="0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 applyProtection="1">
      <alignment horizontal="center" vertical="center"/>
      <protection hidden="1"/>
    </xf>
    <xf numFmtId="168" fontId="7" fillId="0" borderId="0" xfId="0" applyNumberFormat="1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9" fontId="4" fillId="0" borderId="0" xfId="1" applyFont="1" applyFill="1" applyBorder="1" applyAlignment="1">
      <alignment horizontal="center" vertical="center"/>
    </xf>
    <xf numFmtId="166" fontId="8" fillId="0" borderId="1" xfId="0" applyNumberFormat="1" applyFont="1" applyBorder="1" applyAlignment="1" applyProtection="1">
      <alignment horizontal="center" vertical="center"/>
      <protection locked="0"/>
    </xf>
    <xf numFmtId="0" fontId="17" fillId="7" borderId="1" xfId="0" applyFont="1" applyFill="1" applyBorder="1"/>
    <xf numFmtId="0" fontId="18" fillId="7" borderId="1" xfId="0" applyFont="1" applyFill="1" applyBorder="1"/>
    <xf numFmtId="169" fontId="18" fillId="7" borderId="1" xfId="1" applyNumberFormat="1" applyFont="1" applyFill="1" applyBorder="1"/>
    <xf numFmtId="0" fontId="5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3" borderId="0" xfId="0" applyFont="1" applyFill="1" applyAlignment="1">
      <alignment horizontal="left" vertical="center" wrapText="1" indent="1"/>
    </xf>
    <xf numFmtId="0" fontId="9" fillId="3" borderId="0" xfId="0" applyFont="1" applyFill="1" applyAlignment="1">
      <alignment horizontal="left" vertical="center" indent="1"/>
    </xf>
  </cellXfs>
  <cellStyles count="2">
    <cellStyle name="Κανονικό" xfId="0" builtinId="0"/>
    <cellStyle name="Ποσοστό" xfId="1" builtinId="5"/>
  </cellStyles>
  <dxfs count="11">
    <dxf>
      <font>
        <condense val="0"/>
        <extend val="0"/>
        <color indexed="8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0"/>
        </patternFill>
      </fill>
    </dxf>
    <dxf>
      <font>
        <condense val="0"/>
        <extend val="0"/>
        <color indexed="8"/>
      </font>
      <fill>
        <patternFill>
          <bgColor indexed="5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5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2390775</xdr:colOff>
      <xdr:row>7</xdr:row>
      <xdr:rowOff>0</xdr:rowOff>
    </xdr:from>
    <xdr:to>
      <xdr:col>4</xdr:col>
      <xdr:colOff>2400300</xdr:colOff>
      <xdr:row>9</xdr:row>
      <xdr:rowOff>142875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8982075" y="2305050"/>
          <a:ext cx="9525" cy="904875"/>
        </a:xfrm>
        <a:prstGeom prst="line">
          <a:avLst/>
        </a:prstGeom>
        <a:noFill/>
        <a:ln w="476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276225</xdr:colOff>
      <xdr:row>9</xdr:row>
      <xdr:rowOff>190500</xdr:rowOff>
    </xdr:from>
    <xdr:to>
      <xdr:col>5</xdr:col>
      <xdr:colOff>781050</xdr:colOff>
      <xdr:row>10</xdr:row>
      <xdr:rowOff>733425</xdr:rowOff>
    </xdr:to>
    <xdr:grpSp>
      <xdr:nvGrpSpPr>
        <xdr:cNvPr id="1030" name="Group 6"/>
        <xdr:cNvGrpSpPr>
          <a:grpSpLocks/>
        </xdr:cNvGrpSpPr>
      </xdr:nvGrpSpPr>
      <xdr:grpSpPr bwMode="auto">
        <a:xfrm>
          <a:off x="6867525" y="3257550"/>
          <a:ext cx="4200525" cy="1047750"/>
          <a:chOff x="719" y="307"/>
          <a:chExt cx="441" cy="110"/>
        </a:xfrm>
      </xdr:grpSpPr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719" y="307"/>
            <a:ext cx="441" cy="110"/>
          </a:xfrm>
          <a:prstGeom prst="rect">
            <a:avLst/>
          </a:prstGeom>
          <a:solidFill>
            <a:srgbClr val="CCCCFF"/>
          </a:solidFill>
          <a:ln w="9525">
            <a:solidFill>
              <a:srgbClr val="808080"/>
            </a:solidFill>
            <a:prstDash val="dash"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endParaRPr lang="el-GR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l-GR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l-GR" sz="10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ΓΒΠ Α΄ ΤΑΞΗΣ Χ 0.4 + ΓΒΠ Β' ΤΑΞΗΣ Χ 0.7 + ΓΒΑ Γ' ΤΑΞΗΣ Χ 0.9</a:t>
            </a:r>
          </a:p>
          <a:p>
            <a:pPr algn="ctr" rtl="0">
              <a:defRPr sz="1000"/>
            </a:pPr>
            <a:endParaRPr lang="el-GR" sz="10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endParaRPr>
          </a:p>
          <a:p>
            <a:pPr algn="ctr" rtl="0">
              <a:defRPr sz="1000"/>
            </a:pPr>
            <a:r>
              <a:rPr lang="el-GR" sz="10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2</a:t>
            </a:r>
            <a:endParaRPr lang="el-GR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l-GR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724" y="368"/>
            <a:ext cx="427" cy="0"/>
          </a:xfrm>
          <a:prstGeom prst="line">
            <a:avLst/>
          </a:prstGeom>
          <a:noFill/>
          <a:ln w="9525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4</xdr:col>
      <xdr:colOff>276225</xdr:colOff>
      <xdr:row>10</xdr:row>
      <xdr:rowOff>942975</xdr:rowOff>
    </xdr:from>
    <xdr:to>
      <xdr:col>5</xdr:col>
      <xdr:colOff>800100</xdr:colOff>
      <xdr:row>14</xdr:row>
      <xdr:rowOff>57150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6867525" y="4514850"/>
          <a:ext cx="4219575" cy="1123950"/>
        </a:xfrm>
        <a:prstGeom prst="rect">
          <a:avLst/>
        </a:prstGeom>
        <a:solidFill>
          <a:srgbClr val="CCCCFF"/>
        </a:solidFill>
        <a:ln w="9525">
          <a:solidFill>
            <a:srgbClr val="969696"/>
          </a:solidFill>
          <a:prstDash val="dash"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el-GR" sz="10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ΥΠΟΛΟΓΙΣΜΟΣ ΒΑΘΜΟΥ ΠΡΟΣΒΑΣΗΣ</a:t>
          </a:r>
          <a:endParaRPr lang="el-GR"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(δεν είναι γνωστά ακόμα)</a:t>
          </a:r>
        </a:p>
        <a:p>
          <a:pPr algn="l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Ποιο θα είναι το μάθημα βαρύτητας και ο συντελεστής του ανά σχολή ή τμήμα ή εισαγωγική κατεύθυνση (καθορίζεται με Υπουργική Απόφαση ύστερα από πρόταση των Α.Ε.Ι).</a:t>
          </a:r>
        </a:p>
        <a:p>
          <a:pPr algn="l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Πώς θα υπολογίζεται τελικώς ο βαθμός πρόσβασης.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2</xdr:row>
      <xdr:rowOff>104775</xdr:rowOff>
    </xdr:from>
    <xdr:to>
      <xdr:col>14</xdr:col>
      <xdr:colOff>361950</xdr:colOff>
      <xdr:row>32</xdr:row>
      <xdr:rowOff>19050</xdr:rowOff>
    </xdr:to>
    <xdr:pic>
      <xdr:nvPicPr>
        <xdr:cNvPr id="205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6825" y="428625"/>
          <a:ext cx="7629525" cy="47720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>
    <xdr:from>
      <xdr:col>14</xdr:col>
      <xdr:colOff>142875</xdr:colOff>
      <xdr:row>1</xdr:row>
      <xdr:rowOff>76200</xdr:rowOff>
    </xdr:from>
    <xdr:to>
      <xdr:col>18</xdr:col>
      <xdr:colOff>76200</xdr:colOff>
      <xdr:row>11</xdr:row>
      <xdr:rowOff>0</xdr:rowOff>
    </xdr:to>
    <xdr:sp macro="" textlink="">
      <xdr:nvSpPr>
        <xdr:cNvPr id="2052" name="AutoShape 4"/>
        <xdr:cNvSpPr>
          <a:spLocks noChangeArrowheads="1"/>
        </xdr:cNvSpPr>
      </xdr:nvSpPr>
      <xdr:spPr bwMode="auto">
        <a:xfrm>
          <a:off x="8677275" y="238125"/>
          <a:ext cx="2371725" cy="1543050"/>
        </a:xfrm>
        <a:prstGeom prst="wedgeRoundRectCallout">
          <a:avLst>
            <a:gd name="adj1" fmla="val -67269"/>
            <a:gd name="adj2" fmla="val 72838"/>
            <a:gd name="adj3" fmla="val 16667"/>
          </a:avLst>
        </a:prstGeom>
        <a:solidFill>
          <a:srgbClr val="FF0000"/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l-GR" sz="1000" b="1" i="0" u="none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Θέστε ενδεικτικούς βαθμούς για τα τέσσερα μαθήματα των Πανελλαδικών εξετάσεων</a:t>
          </a:r>
        </a:p>
      </xdr:txBody>
    </xdr:sp>
    <xdr:clientData/>
  </xdr:twoCellAnchor>
  <xdr:twoCellAnchor>
    <xdr:from>
      <xdr:col>0</xdr:col>
      <xdr:colOff>485775</xdr:colOff>
      <xdr:row>0</xdr:row>
      <xdr:rowOff>85725</xdr:rowOff>
    </xdr:from>
    <xdr:to>
      <xdr:col>4</xdr:col>
      <xdr:colOff>419100</xdr:colOff>
      <xdr:row>10</xdr:row>
      <xdr:rowOff>9525</xdr:rowOff>
    </xdr:to>
    <xdr:sp macro="" textlink="">
      <xdr:nvSpPr>
        <xdr:cNvPr id="2055" name="AutoShape 7"/>
        <xdr:cNvSpPr>
          <a:spLocks noChangeArrowheads="1"/>
        </xdr:cNvSpPr>
      </xdr:nvSpPr>
      <xdr:spPr bwMode="auto">
        <a:xfrm>
          <a:off x="485775" y="85725"/>
          <a:ext cx="2371725" cy="1543050"/>
        </a:xfrm>
        <a:prstGeom prst="wedgeRoundRectCallout">
          <a:avLst>
            <a:gd name="adj1" fmla="val 70884"/>
            <a:gd name="adj2" fmla="val 59259"/>
            <a:gd name="adj3" fmla="val 16667"/>
          </a:avLst>
        </a:prstGeom>
        <a:solidFill>
          <a:srgbClr val="FF0000"/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l-GR" sz="1000" b="1" i="0" u="none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Θέστε ενδεικτικούς βαθμούς προαγωγής και απόλυσης για τις τρεις τάξεις Λυκείου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O28"/>
  <sheetViews>
    <sheetView showGridLines="0" tabSelected="1" topLeftCell="A10" workbookViewId="0">
      <selection activeCell="B21" sqref="B21"/>
    </sheetView>
  </sheetViews>
  <sheetFormatPr defaultRowHeight="18"/>
  <cols>
    <col min="1" max="1" width="5.5703125" customWidth="1"/>
    <col min="2" max="2" width="30.28515625" customWidth="1"/>
    <col min="3" max="3" width="34.42578125" customWidth="1"/>
    <col min="4" max="4" width="28.5703125" customWidth="1"/>
    <col min="5" max="5" width="55.42578125" customWidth="1"/>
    <col min="6" max="6" width="14.42578125" style="11" customWidth="1"/>
    <col min="8" max="8" width="9.42578125" customWidth="1"/>
    <col min="9" max="9" width="8" customWidth="1"/>
    <col min="11" max="11" width="12.42578125" customWidth="1"/>
    <col min="15" max="15" width="10" customWidth="1"/>
  </cols>
  <sheetData>
    <row r="2" spans="2:9" s="3" customFormat="1" ht="29.25" customHeight="1">
      <c r="B2" s="13" t="s">
        <v>9</v>
      </c>
      <c r="C2" s="14"/>
      <c r="D2" s="23" t="s">
        <v>13</v>
      </c>
      <c r="E2" s="35" t="s">
        <v>10</v>
      </c>
      <c r="F2" s="36"/>
      <c r="H2" s="5"/>
      <c r="I2" s="5"/>
    </row>
    <row r="3" spans="2:9" s="3" customFormat="1" ht="29.25" customHeight="1">
      <c r="B3" s="17" t="s">
        <v>4</v>
      </c>
      <c r="C3" s="31">
        <v>20</v>
      </c>
      <c r="D3" s="27">
        <f>IF(C3&lt;=C7-1,C3+1,IF(C3&lt;=C7,C7,IF((C7-C3)&lt;=+-1,C7+1,C3)))</f>
        <v>12</v>
      </c>
      <c r="E3" s="15" t="s">
        <v>7</v>
      </c>
      <c r="F3" s="21">
        <v>11</v>
      </c>
      <c r="H3" s="5"/>
      <c r="I3" s="5"/>
    </row>
    <row r="4" spans="2:9" s="3" customFormat="1" ht="24.75" customHeight="1">
      <c r="B4" s="17" t="s">
        <v>5</v>
      </c>
      <c r="C4" s="31">
        <v>20</v>
      </c>
      <c r="D4" s="27">
        <f>IF(C4&lt;=C7-1,C4+1,IF(C4&lt;=C7,C7,IF((C7-C4)&lt;=+-1,C7+1,C4)))</f>
        <v>12</v>
      </c>
      <c r="E4" s="15" t="s">
        <v>0</v>
      </c>
      <c r="F4" s="21">
        <v>11</v>
      </c>
      <c r="H4" s="5"/>
      <c r="I4" s="5"/>
    </row>
    <row r="5" spans="2:9" s="3" customFormat="1" ht="27.75" customHeight="1">
      <c r="B5" s="17" t="s">
        <v>6</v>
      </c>
      <c r="C5" s="31">
        <v>20</v>
      </c>
      <c r="D5" s="27">
        <f>IF(C5&lt;=C7-1,C5+1,IF(C5&lt;=C7,C7,IF((C7-C5)&lt;=+-1,C7+1,C5)))</f>
        <v>12</v>
      </c>
      <c r="E5" s="15" t="s">
        <v>1</v>
      </c>
      <c r="F5" s="21">
        <v>11</v>
      </c>
      <c r="H5" s="5"/>
      <c r="I5" s="5"/>
    </row>
    <row r="6" spans="2:9" s="3" customFormat="1" ht="25.5" customHeight="1">
      <c r="B6" s="8"/>
      <c r="C6" s="10"/>
      <c r="D6" s="12"/>
      <c r="E6" s="15" t="s">
        <v>2</v>
      </c>
      <c r="F6" s="21">
        <v>11</v>
      </c>
      <c r="I6" s="5"/>
    </row>
    <row r="7" spans="2:9" s="3" customFormat="1" ht="27" customHeight="1">
      <c r="B7" s="23" t="s">
        <v>3</v>
      </c>
      <c r="C7" s="20">
        <f>ROUND(AVERAGE(F3:F6),1)</f>
        <v>11</v>
      </c>
      <c r="D7" s="22" t="s">
        <v>15</v>
      </c>
      <c r="E7" s="18" t="s">
        <v>8</v>
      </c>
      <c r="F7" s="19">
        <f>ROUND(((D3*0.4)+(D4*0.7)+(D5*0.9))/2,3)</f>
        <v>12</v>
      </c>
      <c r="H7" s="5"/>
      <c r="I7" s="5"/>
    </row>
    <row r="8" spans="2:9" s="3" customFormat="1" ht="30" customHeight="1">
      <c r="B8" s="26" t="s">
        <v>14</v>
      </c>
      <c r="C8" s="25">
        <f>ROUND(AVERAGE(F3:F7),1)</f>
        <v>11.2</v>
      </c>
      <c r="D8" s="24">
        <f>C8-C7</f>
        <v>0.19999999999999929</v>
      </c>
      <c r="E8" s="10"/>
      <c r="F8" s="9"/>
      <c r="G8" s="5"/>
      <c r="H8" s="5"/>
      <c r="I8" s="5"/>
    </row>
    <row r="9" spans="2:9" s="3" customFormat="1" ht="30" customHeight="1">
      <c r="B9" s="8"/>
      <c r="C9" s="29"/>
      <c r="D9" s="30"/>
      <c r="E9" s="28"/>
      <c r="F9" s="9"/>
      <c r="G9" s="5"/>
      <c r="H9" s="5"/>
      <c r="I9" s="5"/>
    </row>
    <row r="10" spans="2:9" s="3" customFormat="1" ht="39.75" customHeight="1">
      <c r="B10" s="37" t="s">
        <v>16</v>
      </c>
      <c r="C10" s="38"/>
      <c r="D10" s="38"/>
      <c r="F10" s="8"/>
      <c r="H10" s="5"/>
      <c r="I10" s="5"/>
    </row>
    <row r="11" spans="2:9" s="3" customFormat="1" ht="75.75" customHeight="1">
      <c r="B11" s="38"/>
      <c r="C11" s="38"/>
      <c r="D11" s="38"/>
      <c r="F11" s="8"/>
    </row>
    <row r="12" spans="2:9" s="3" customFormat="1">
      <c r="F12" s="8"/>
      <c r="H12" s="5"/>
      <c r="I12" s="6"/>
    </row>
    <row r="13" spans="2:9" s="3" customFormat="1">
      <c r="B13" s="37" t="s">
        <v>11</v>
      </c>
      <c r="C13" s="38"/>
      <c r="D13" s="38"/>
      <c r="E13" s="5"/>
      <c r="F13" s="10"/>
      <c r="G13" s="5"/>
      <c r="H13" s="5"/>
      <c r="I13" s="5"/>
    </row>
    <row r="14" spans="2:9" s="3" customFormat="1" ht="46.5" customHeight="1">
      <c r="B14" s="38"/>
      <c r="C14" s="38"/>
      <c r="D14" s="38"/>
      <c r="E14" s="5"/>
      <c r="F14" s="10"/>
      <c r="G14" s="5"/>
      <c r="H14" s="5"/>
      <c r="I14" s="5"/>
    </row>
    <row r="15" spans="2:9" s="3" customFormat="1" ht="16.5" customHeight="1">
      <c r="E15" s="5"/>
      <c r="F15" s="10"/>
      <c r="G15" s="5"/>
      <c r="H15" s="5"/>
      <c r="I15" s="5"/>
    </row>
    <row r="16" spans="2:9" s="3" customFormat="1" ht="60.75" customHeight="1">
      <c r="B16" s="37" t="s">
        <v>12</v>
      </c>
      <c r="C16" s="38"/>
      <c r="D16" s="38"/>
      <c r="E16" s="16"/>
      <c r="F16" s="8"/>
      <c r="H16" s="5"/>
      <c r="I16" s="5"/>
    </row>
    <row r="17" spans="2:15" s="3" customFormat="1">
      <c r="F17" s="8"/>
      <c r="H17" s="5"/>
      <c r="I17" s="5"/>
    </row>
    <row r="18" spans="2:15" s="3" customFormat="1">
      <c r="F18" s="8"/>
      <c r="H18" s="5"/>
      <c r="I18" s="7"/>
      <c r="O18" s="4"/>
    </row>
    <row r="19" spans="2:15" ht="23.25">
      <c r="B19" s="32" t="s">
        <v>17</v>
      </c>
      <c r="C19" s="33">
        <v>2</v>
      </c>
      <c r="O19" s="1"/>
    </row>
    <row r="20" spans="2:15" ht="23.25">
      <c r="B20" s="32" t="s">
        <v>19</v>
      </c>
      <c r="C20" s="33">
        <f>F3+C19*F4+F5+F6+F7</f>
        <v>67</v>
      </c>
    </row>
    <row r="21" spans="2:15" ht="23.25">
      <c r="B21" s="32" t="s">
        <v>18</v>
      </c>
      <c r="C21" s="34">
        <f>D8/C20</f>
        <v>2.9850746268656608E-3</v>
      </c>
    </row>
    <row r="25" spans="2:15">
      <c r="G25" s="2"/>
    </row>
    <row r="28" spans="2:15">
      <c r="B28" s="16"/>
    </row>
  </sheetData>
  <mergeCells count="4">
    <mergeCell ref="E2:F2"/>
    <mergeCell ref="B10:D11"/>
    <mergeCell ref="B13:D14"/>
    <mergeCell ref="B16:D16"/>
  </mergeCells>
  <phoneticPr fontId="2" type="noConversion"/>
  <conditionalFormatting sqref="D8">
    <cfRule type="cellIs" dxfId="10" priority="1" stopIfTrue="1" operator="between">
      <formula>-20</formula>
      <formula>-0.0000001</formula>
    </cfRule>
    <cfRule type="cellIs" dxfId="9" priority="2" stopIfTrue="1" operator="between">
      <formula>0</formula>
      <formula>0</formula>
    </cfRule>
  </conditionalFormatting>
  <conditionalFormatting sqref="D5">
    <cfRule type="cellIs" dxfId="8" priority="3" stopIfTrue="1" operator="equal">
      <formula>$C$5</formula>
    </cfRule>
    <cfRule type="cellIs" dxfId="7" priority="4" stopIfTrue="1" operator="lessThan">
      <formula>$C$5</formula>
    </cfRule>
    <cfRule type="cellIs" dxfId="6" priority="5" stopIfTrue="1" operator="greaterThan">
      <formula>$C$5</formula>
    </cfRule>
  </conditionalFormatting>
  <conditionalFormatting sqref="D4">
    <cfRule type="cellIs" dxfId="5" priority="6" stopIfTrue="1" operator="equal">
      <formula>$C$4</formula>
    </cfRule>
    <cfRule type="cellIs" dxfId="4" priority="7" stopIfTrue="1" operator="lessThan">
      <formula>$C$4</formula>
    </cfRule>
    <cfRule type="cellIs" dxfId="3" priority="8" stopIfTrue="1" operator="greaterThan">
      <formula>$C$4</formula>
    </cfRule>
  </conditionalFormatting>
  <conditionalFormatting sqref="D3">
    <cfRule type="cellIs" dxfId="2" priority="9" stopIfTrue="1" operator="greaterThan">
      <formula>$C$3</formula>
    </cfRule>
    <cfRule type="cellIs" dxfId="1" priority="10" stopIfTrue="1" operator="lessThan">
      <formula>$C$3</formula>
    </cfRule>
    <cfRule type="cellIs" dxfId="0" priority="11" stopIfTrue="1" operator="equal">
      <formula>$C$3</formula>
    </cfRule>
  </conditionalFormatting>
  <dataValidations count="5">
    <dataValidation type="decimal" allowBlank="1" showInputMessage="1" showErrorMessage="1" error="Ο βαθμός προαγωγής δεν μπορεί να είναι μικρότερος του 10 και μεγαλύτερος του 20" promptTitle="Βαθμός προαγωγής Α΄τάξης" prompt="Θέστε τον βαθμό προαγωγής της Α' τάξης" sqref="C3">
      <formula1>10</formula1>
      <formula2>20</formula2>
    </dataValidation>
    <dataValidation type="decimal" allowBlank="1" showInputMessage="1" showErrorMessage="1" error="Ο βαθμός προαγωγής δεν μπορεί να είναι μικρότερος του 10 και μεγαλύτερος του 20" promptTitle="Βαθμός προαγωγής Β' τάξης" prompt="Θέστε τον βαθμό προαγωγής της Β' τάξης" sqref="C4">
      <formula1>10</formula1>
      <formula2>20</formula2>
    </dataValidation>
    <dataValidation type="decimal" allowBlank="1" showInputMessage="1" showErrorMessage="1" error="Ο βαθμός απόλυσης δεν μπορεί να είναι μικρότερος του 10 και μεγαλύτερος του 20" promptTitle="Βαθμός απόλυσης Γ' τάξης" prompt="Θέστε τον βαθμό απόλυσης της Γ΄τάξης" sqref="C5">
      <formula1>10</formula1>
      <formula2>20</formula2>
    </dataValidation>
    <dataValidation type="decimal" allowBlank="1" showErrorMessage="1" error="Ο βαθμός δεν μπορεί να είναι μεγαλύτερος του 20" promptTitle="Βάθμος πανελλαδικών εξετάσεων" sqref="F4:F6">
      <formula1>0</formula1>
      <formula2>20</formula2>
    </dataValidation>
    <dataValidation type="decimal" showErrorMessage="1" error="Ο βαθμός δεν μπορεί να είναι μεγαλύτερος του 20" promptTitle="Βάθμος πανελλαδικών εξετάσεων" sqref="F3">
      <formula1>0</formula1>
      <formula2>20</formula2>
    </dataValidation>
  </dataValidations>
  <printOptions horizontalCentered="1" verticalCentered="1"/>
  <pageMargins left="0.35433070866141736" right="0.35433070866141736" top="0.39370078740157483" bottom="0.39370078740157483" header="0.51181102362204722" footer="0.51181102362204722"/>
  <pageSetup paperSize="9" scale="85" orientation="landscape" r:id="rId1"/>
  <headerFooter alignWithMargins="0"/>
  <drawing r:id="rId2"/>
  <legacyDrawing r:id="rId3"/>
  <webPublishItems count="1">
    <webPublishItem id="2770" divId="ΠΡΟΣΑΡΜΟΓΗ ΒΑΘΜΩΝ - ΠΑΡΑΓΩΓΗ ΒΠΑ_2770" sourceType="sheet" destinationFile="E:\ΣΕΠ\ΠΑΡΟΥΣΙΑΣΕΙΣ\ΝΕΟ ΓΕΛ\prosarmogi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"/>
  <sheetViews>
    <sheetView showGridLines="0" workbookViewId="0">
      <selection activeCell="P22" sqref="P22"/>
    </sheetView>
  </sheetViews>
  <sheetFormatPr defaultRowHeight="12.75"/>
  <sheetData/>
  <sheetProtection sheet="1" objects="1" scenarios="1"/>
  <phoneticPr fontId="2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ΠΡΟΣΑΡΜΟΓΗ ΒΑΘΜΩΝ - ΒΠΑ</vt:lpstr>
      <vt:lpstr>ΟΔΗΓΙΕΣ</vt:lpstr>
    </vt:vector>
  </TitlesOfParts>
  <Company>ΚΕΣΥΠ ΦΛΩΡΙΝΑΣ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ΠΡΟΣΑΡΜΟΓΗ ΒΑΘΜΩΝ - ΒΠΑ</dc:title>
  <dc:creator>ΣΠΥΡΟΣ ΠΑΠΑΧΑΡΙΣΗΣ - ΚΕΣΥΠ ΦΛΩΡΙΝΑΣ</dc:creator>
  <cp:lastModifiedBy>kalodimos</cp:lastModifiedBy>
  <cp:lastPrinted>2013-10-01T22:07:50Z</cp:lastPrinted>
  <dcterms:created xsi:type="dcterms:W3CDTF">2013-10-01T06:36:25Z</dcterms:created>
  <dcterms:modified xsi:type="dcterms:W3CDTF">2013-12-11T08:40:35Z</dcterms:modified>
</cp:coreProperties>
</file>